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S:\Shared Folders\Data\SACUBO\Events\2026\2026 SACUBO Annual Convention\Business Partners\Exhibitor Resources\"/>
    </mc:Choice>
  </mc:AlternateContent>
  <xr:revisionPtr revIDLastSave="0" documentId="8_{EE0203C8-D266-4DE5-9C34-B086793BD72A}" xr6:coauthVersionLast="47" xr6:coauthVersionMax="47" xr10:uidLastSave="{00000000-0000-0000-0000-000000000000}"/>
  <bookViews>
    <workbookView xWindow="2190" yWindow="1395" windowWidth="26550" windowHeight="13140" xr2:uid="{00000000-000D-0000-FFFF-FFFF00000000}"/>
  </bookViews>
  <sheets>
    <sheet name="Form" sheetId="1" r:id="rId1"/>
    <sheet name="Rules" sheetId="2" r:id="rId2"/>
    <sheet name="Sheet3" sheetId="3" r:id="rId3"/>
  </sheets>
  <definedNames>
    <definedName name="_xlnm.Print_Area" localSheetId="0">Form!$A$1:$L$53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F45" i="1"/>
  <c r="F44" i="1"/>
  <c r="F43" i="1"/>
  <c r="F42" i="1"/>
  <c r="F41" i="1"/>
  <c r="J49" i="1" l="1"/>
  <c r="F24" i="1"/>
  <c r="F23" i="1" l="1"/>
  <c r="L23" i="1"/>
  <c r="L24" i="1"/>
  <c r="L25" i="1"/>
  <c r="L26" i="1"/>
  <c r="L27" i="1"/>
  <c r="L28" i="1"/>
  <c r="L29" i="1"/>
  <c r="L30" i="1"/>
  <c r="L31" i="1"/>
  <c r="L32" i="1"/>
  <c r="J47" i="1" l="1"/>
  <c r="J48" i="1" s="1"/>
  <c r="J50" i="1" l="1"/>
  <c r="J51" i="1" l="1"/>
  <c r="J52" i="1" s="1"/>
</calcChain>
</file>

<file path=xl/sharedStrings.xml><?xml version="1.0" encoding="utf-8"?>
<sst xmlns="http://schemas.openxmlformats.org/spreadsheetml/2006/main" count="107" uniqueCount="94">
  <si>
    <t>300 Reunion Blvd</t>
  </si>
  <si>
    <t>Dallas, Tx 75207</t>
  </si>
  <si>
    <t>Office #(214)712-7020, Fax# (214)712-7080</t>
  </si>
  <si>
    <t>PLEASE PRINT OR TYPE:</t>
  </si>
  <si>
    <t>ADVANCE ORDER:</t>
  </si>
  <si>
    <t>FLOOR ORDER</t>
  </si>
  <si>
    <t>Hotel Contact:</t>
  </si>
  <si>
    <t>E-mail:</t>
  </si>
  <si>
    <t>ALL PREPAID SERVICES WILL BE FIRST PRIORITY</t>
  </si>
  <si>
    <t>Outlet Accessories</t>
  </si>
  <si>
    <t>Advance</t>
  </si>
  <si>
    <t>Floor</t>
  </si>
  <si>
    <t>Total</t>
  </si>
  <si>
    <t>Power Outlets</t>
  </si>
  <si>
    <t>QTY</t>
  </si>
  <si>
    <t>(Rental Only)</t>
  </si>
  <si>
    <t>Order</t>
  </si>
  <si>
    <t>Extension Cord</t>
  </si>
  <si>
    <t>1000 watt 120v</t>
  </si>
  <si>
    <t>20 amp 1ph/120v</t>
  </si>
  <si>
    <t>Power Strip</t>
  </si>
  <si>
    <t>20 amp 3ph/208v</t>
  </si>
  <si>
    <t>30 amp 1ph/120v</t>
  </si>
  <si>
    <t>60 amp 3ph/208v</t>
  </si>
  <si>
    <t>100 amp 1ph/208v</t>
  </si>
  <si>
    <t>100 amp 3ph/208v</t>
  </si>
  <si>
    <t>200 amp 3ph/208v</t>
  </si>
  <si>
    <t>400 amp 3ph/208v</t>
  </si>
  <si>
    <t>METHOD OF PAYMENT</t>
  </si>
  <si>
    <t>MA#</t>
  </si>
  <si>
    <t>Check #</t>
  </si>
  <si>
    <t>Credit Card</t>
  </si>
  <si>
    <t>CC #</t>
  </si>
  <si>
    <t>Exp Date</t>
  </si>
  <si>
    <t>Hourly Rates</t>
  </si>
  <si>
    <t>Cardholder Name</t>
  </si>
  <si>
    <t>Banners under 8'</t>
  </si>
  <si>
    <t>SUMMARY OF CHARGES</t>
  </si>
  <si>
    <t>Power Outlets/Materials</t>
  </si>
  <si>
    <t>Sales tax @ 8.25%</t>
  </si>
  <si>
    <t>INVOICE TOTAL</t>
  </si>
  <si>
    <t xml:space="preserve">Labor </t>
  </si>
  <si>
    <t>Signature (required)</t>
  </si>
  <si>
    <t>GENERAL CONDITIONS AND OTHER SERVICES</t>
  </si>
  <si>
    <t>1)  All equipment or devices connected to outlets must have properly wired connections.</t>
  </si>
  <si>
    <t>2)  All motors over 1hp must be protected with a fusible switch.</t>
  </si>
  <si>
    <t>3)  All three phase equipment must have proper starters, control and lockout accessibility.</t>
  </si>
  <si>
    <t>4)  Hyatt Regency Dallas reserves the right to refuse connection to any device or equipment improperly wired and/or improperly protected internally.  All internal wiring and NEC requlations regarding connections must be met.  All devices and/or equipment must be properly grounded.  Hyatt further reserves the right to inspect equipment prior to connection.  All connections are subject to the approval of the Director of Engineering.</t>
  </si>
  <si>
    <t>5)  All special services and or requests not listed on this form will be completed on a time and material basis.</t>
  </si>
  <si>
    <t>6)  Excessive changes and reorder on the part of the exhibitor will result in additional time and material charges.</t>
  </si>
  <si>
    <t>7)  Cancellation of requested services will only be accepted prior to set-up and installation.  Refund of approved cancellations will be subject to normal processing time.</t>
  </si>
  <si>
    <t>8)  All materials and equipment furnished for connections remain the property of Hyatt Regency Dallas.</t>
  </si>
  <si>
    <t>9)  Building outlets installed on walls and columns are not to be used as part of the managed load events unless directed by the hotel.</t>
  </si>
  <si>
    <t>10)  Payment is due prior to the time of all connections.</t>
  </si>
  <si>
    <t>11) Connections will be made in order of requests received.  Pre-paid exhibitors will be completed in priority over orders received at event set-up.</t>
  </si>
  <si>
    <t>12)  Hyatt Regency Dallas will provide outlets with a specified volatge and amperage rating as requested by the customer.  Hyatt Regency Dallas is not responsible to the customer for devices plugged into outlets by the customer.</t>
  </si>
  <si>
    <t>13)  If Hyatt Regency Dallas makes connections to devices or equipment, the customer must provide the correct voltage and amperage ratings by nameplate data or other official manufacturer's documentation prior to connections being completed.</t>
  </si>
  <si>
    <t>14)  Hyatt Regency Dallas is not responsible for voltage drops, surges, acts of God or damage by others.  Power is delivered in accordance with utility company regulations.</t>
  </si>
  <si>
    <t>Comments/Other Services Provided:</t>
  </si>
  <si>
    <t xml:space="preserve">Customer Signature: </t>
  </si>
  <si>
    <t>ATTENTION: Engineering Department</t>
  </si>
  <si>
    <t>Hyatt Regency Dallas</t>
  </si>
  <si>
    <t>Floor order applies if full payment is not received 10 days prior to event start date</t>
  </si>
  <si>
    <t>Event/Show Name:</t>
  </si>
  <si>
    <t>Booth #</t>
  </si>
  <si>
    <t>Subtotal</t>
  </si>
  <si>
    <t xml:space="preserve">Labor Total </t>
  </si>
  <si>
    <t>30 amp 1ph/208v</t>
  </si>
  <si>
    <t>Function Room:</t>
  </si>
  <si>
    <t>Company Address:</t>
  </si>
  <si>
    <t>Company Name:</t>
  </si>
  <si>
    <t>Event Dates:</t>
  </si>
  <si>
    <t>Telephone Number:</t>
  </si>
  <si>
    <t>Fax Number:</t>
  </si>
  <si>
    <t>Set-up Date/Time:</t>
  </si>
  <si>
    <t>City:</t>
  </si>
  <si>
    <t>State:</t>
  </si>
  <si>
    <t>Zip Code:</t>
  </si>
  <si>
    <t>Print Authorized Signature:</t>
  </si>
  <si>
    <t>Authorized Signature:</t>
  </si>
  <si>
    <t>Company Contact:</t>
  </si>
  <si>
    <t>Email: DFWRD-Engineering.static@hyatt.com</t>
  </si>
  <si>
    <t>Banners 8' and over</t>
  </si>
  <si>
    <t>ELECTRICAL ORDER FORM</t>
  </si>
  <si>
    <t xml:space="preserve">*Water Line </t>
  </si>
  <si>
    <t xml:space="preserve">*Drain </t>
  </si>
  <si>
    <t xml:space="preserve">*Cable Feed </t>
  </si>
  <si>
    <t>*Compressed Air</t>
  </si>
  <si>
    <t>*For Water, Drain, Cable Feed, and Compressed Air please contact Engineering @214-712-7020 to verify that your booth is located near a connection. In some cases these requests may not be approved.</t>
  </si>
  <si>
    <t>Make checks Payable to:  Hyatt Regency Dallas</t>
  </si>
  <si>
    <t>30 amp and above circuits are not supplied with receptacles and can not be split into smaller circuits. All outlet requests include one typical connection. Power not listed will be priced on a cost per amp basis. The above prices are based on conventional power being available in the immediate area.</t>
  </si>
  <si>
    <t>For High Speed Internet Access, Special Lighting, Production Services and Rigging please contact ENCORE @214-712-7088</t>
  </si>
  <si>
    <t>27% Service Charge (required &amp; taxable)</t>
  </si>
  <si>
    <t>Plano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</si>
</sst>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0"/>
      <name val="Arial"/>
    </font>
    <font>
      <sz val="10"/>
      <name val="Arial"/>
      <family val="2"/>
    </font>
    <font>
      <b/>
      <sz val="10"/>
      <name val="Arial"/>
      <family val="2"/>
    </font>
    <font>
      <sz val="10"/>
      <color indexed="12"/>
      <name val="Arial"/>
      <family val="2"/>
    </font>
    <font>
      <u/>
      <sz val="10"/>
      <name val="Arial"/>
      <family val="2"/>
    </font>
    <font>
      <u/>
      <sz val="10"/>
      <color indexed="12"/>
      <name val="Arial"/>
      <family val="2"/>
    </font>
    <font>
      <b/>
      <u/>
      <sz val="10"/>
      <name val="Arial"/>
      <family val="2"/>
    </font>
    <font>
      <sz val="10"/>
      <name val="Arial"/>
      <family val="2"/>
    </font>
    <font>
      <b/>
      <sz val="10"/>
      <color indexed="10"/>
      <name val="Arial"/>
      <family val="2"/>
    </font>
    <font>
      <sz val="8"/>
      <color rgb="FF000000"/>
      <name val="Tahoma"/>
      <family val="2"/>
    </font>
    <font>
      <i/>
      <sz val="11"/>
      <name val="Arial"/>
      <family val="2"/>
    </font>
    <font>
      <sz val="11"/>
      <name val="Arial"/>
      <family val="2"/>
    </font>
    <font>
      <b/>
      <i/>
      <sz val="10"/>
      <color rgb="FFFF0000"/>
      <name val="Arial"/>
      <family val="2"/>
    </font>
    <font>
      <sz val="10"/>
      <color theme="0"/>
      <name val="Arial"/>
      <family val="2"/>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top style="thin">
        <color indexed="64"/>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155">
    <xf numFmtId="0" fontId="0" fillId="0" borderId="0" xfId="0"/>
    <xf numFmtId="0" fontId="0" fillId="0" borderId="1" xfId="0" applyBorder="1"/>
    <xf numFmtId="0" fontId="4" fillId="0" borderId="2" xfId="0" applyFont="1" applyBorder="1"/>
    <xf numFmtId="0" fontId="4" fillId="0" borderId="3" xfId="0" applyFont="1" applyBorder="1"/>
    <xf numFmtId="0" fontId="0" fillId="0" borderId="3" xfId="0" applyBorder="1"/>
    <xf numFmtId="0" fontId="4" fillId="0" borderId="6" xfId="0" applyFont="1" applyBorder="1"/>
    <xf numFmtId="0" fontId="6" fillId="0" borderId="0" xfId="0" applyFont="1" applyAlignment="1">
      <alignment horizontal="center"/>
    </xf>
    <xf numFmtId="44" fontId="0" fillId="0" borderId="0" xfId="1" applyFont="1" applyFill="1" applyBorder="1"/>
    <xf numFmtId="0" fontId="0" fillId="0" borderId="7" xfId="0" applyBorder="1"/>
    <xf numFmtId="0" fontId="6" fillId="0" borderId="4" xfId="0" applyFont="1" applyBorder="1" applyAlignment="1">
      <alignment horizontal="center"/>
    </xf>
    <xf numFmtId="0" fontId="0" fillId="0" borderId="9" xfId="0" applyBorder="1" applyAlignment="1" applyProtection="1">
      <alignment horizontal="center"/>
      <protection locked="0"/>
    </xf>
    <xf numFmtId="44" fontId="0" fillId="0" borderId="7" xfId="1" applyFont="1" applyFill="1" applyBorder="1"/>
    <xf numFmtId="0" fontId="0" fillId="0" borderId="0" xfId="0" applyAlignment="1">
      <alignment vertical="center"/>
    </xf>
    <xf numFmtId="0" fontId="6" fillId="0" borderId="1" xfId="0" applyFont="1" applyBorder="1"/>
    <xf numFmtId="0" fontId="2" fillId="0" borderId="4" xfId="0" applyFont="1" applyBorder="1" applyAlignment="1">
      <alignment horizontal="center"/>
    </xf>
    <xf numFmtId="0" fontId="0" fillId="0" borderId="10" xfId="0" applyBorder="1" applyAlignment="1" applyProtection="1">
      <alignment horizontal="center"/>
      <protection locked="0"/>
    </xf>
    <xf numFmtId="0" fontId="6" fillId="0" borderId="4" xfId="0" applyFont="1" applyBorder="1" applyAlignment="1">
      <alignment horizontal="left"/>
    </xf>
    <xf numFmtId="0" fontId="0" fillId="0" borderId="0" xfId="0" applyAlignment="1">
      <alignment wrapText="1"/>
    </xf>
    <xf numFmtId="0" fontId="7" fillId="0" borderId="10" xfId="0" applyFont="1" applyBorder="1"/>
    <xf numFmtId="0" fontId="0" fillId="0" borderId="10" xfId="0" applyBorder="1"/>
    <xf numFmtId="0" fontId="0" fillId="0" borderId="8" xfId="0" applyBorder="1"/>
    <xf numFmtId="0" fontId="6" fillId="0" borderId="6" xfId="0" applyFont="1" applyBorder="1"/>
    <xf numFmtId="0" fontId="8" fillId="0" borderId="0" xfId="0" applyFont="1" applyAlignment="1">
      <alignment horizontal="center"/>
    </xf>
    <xf numFmtId="14" fontId="0" fillId="0" borderId="8" xfId="0" applyNumberFormat="1" applyBorder="1"/>
    <xf numFmtId="0" fontId="0" fillId="0" borderId="10" xfId="0" applyBorder="1" applyAlignment="1" applyProtection="1">
      <alignment horizontal="left"/>
      <protection locked="0"/>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right"/>
    </xf>
    <xf numFmtId="49" fontId="0" fillId="0" borderId="12" xfId="0" applyNumberFormat="1" applyBorder="1" applyAlignment="1" applyProtection="1">
      <alignment horizontal="center"/>
      <protection locked="0"/>
    </xf>
    <xf numFmtId="0" fontId="7" fillId="0" borderId="0" xfId="0" applyFont="1" applyAlignment="1">
      <alignment horizontal="left"/>
    </xf>
    <xf numFmtId="0" fontId="2" fillId="0" borderId="10" xfId="0" applyFont="1" applyBorder="1"/>
    <xf numFmtId="0" fontId="0" fillId="0" borderId="12" xfId="0" applyBorder="1"/>
    <xf numFmtId="0" fontId="0" fillId="0" borderId="4" xfId="0" applyBorder="1"/>
    <xf numFmtId="0" fontId="6" fillId="0" borderId="5" xfId="0" applyFont="1" applyBorder="1" applyAlignment="1">
      <alignment horizontal="center"/>
    </xf>
    <xf numFmtId="0" fontId="0" fillId="0" borderId="6" xfId="0" applyBorder="1"/>
    <xf numFmtId="0" fontId="0" fillId="0" borderId="4" xfId="0" applyBorder="1" applyAlignment="1">
      <alignment horizontal="left"/>
    </xf>
    <xf numFmtId="0" fontId="2" fillId="0" borderId="4" xfId="0" applyFont="1" applyBorder="1"/>
    <xf numFmtId="0" fontId="0" fillId="0" borderId="5" xfId="0" applyBorder="1"/>
    <xf numFmtId="0" fontId="8" fillId="0" borderId="0" xfId="0" applyFont="1"/>
    <xf numFmtId="0" fontId="0" fillId="0" borderId="14" xfId="0" applyBorder="1"/>
    <xf numFmtId="0" fontId="0" fillId="2" borderId="7" xfId="0" applyFill="1" applyBorder="1"/>
    <xf numFmtId="0" fontId="0" fillId="2" borderId="6" xfId="0" applyFill="1" applyBorder="1" applyAlignment="1" applyProtection="1">
      <alignment horizontal="center"/>
      <protection locked="0"/>
    </xf>
    <xf numFmtId="0" fontId="0" fillId="2" borderId="0" xfId="0" applyFill="1"/>
    <xf numFmtId="44" fontId="0" fillId="2" borderId="0" xfId="1" applyFont="1" applyFill="1" applyBorder="1"/>
    <xf numFmtId="44" fontId="0" fillId="2" borderId="7" xfId="1" applyFont="1" applyFill="1" applyBorder="1"/>
    <xf numFmtId="0" fontId="0" fillId="2" borderId="1" xfId="0" applyFill="1" applyBorder="1" applyAlignment="1" applyProtection="1">
      <alignment horizontal="center"/>
      <protection locked="0"/>
    </xf>
    <xf numFmtId="0" fontId="7" fillId="2" borderId="4" xfId="0" applyFont="1" applyFill="1" applyBorder="1"/>
    <xf numFmtId="44" fontId="0" fillId="2" borderId="4" xfId="1" applyFont="1" applyFill="1" applyBorder="1"/>
    <xf numFmtId="44" fontId="0" fillId="2" borderId="5" xfId="1" applyFont="1" applyFill="1" applyBorder="1"/>
    <xf numFmtId="0" fontId="0" fillId="2" borderId="6" xfId="0" applyFill="1" applyBorder="1"/>
    <xf numFmtId="0" fontId="6" fillId="2" borderId="1" xfId="0" applyFont="1" applyFill="1" applyBorder="1"/>
    <xf numFmtId="0" fontId="6" fillId="2" borderId="4" xfId="0" applyFont="1" applyFill="1" applyBorder="1" applyAlignment="1">
      <alignment horizontal="center"/>
    </xf>
    <xf numFmtId="0" fontId="0" fillId="2" borderId="5" xfId="0" applyFill="1" applyBorder="1"/>
    <xf numFmtId="0" fontId="0" fillId="2" borderId="11" xfId="0" applyFill="1" applyBorder="1" applyAlignment="1" applyProtection="1">
      <alignment horizontal="center"/>
      <protection locked="0"/>
    </xf>
    <xf numFmtId="0" fontId="7" fillId="2" borderId="10" xfId="0" applyFont="1" applyFill="1" applyBorder="1"/>
    <xf numFmtId="0" fontId="0" fillId="2" borderId="10" xfId="0" applyFill="1" applyBorder="1"/>
    <xf numFmtId="44" fontId="0" fillId="2" borderId="10" xfId="1" applyFont="1" applyFill="1" applyBorder="1"/>
    <xf numFmtId="44" fontId="0" fillId="2" borderId="12" xfId="1" applyFont="1" applyFill="1" applyBorder="1"/>
    <xf numFmtId="44" fontId="0" fillId="0" borderId="10" xfId="1" applyFont="1" applyFill="1" applyBorder="1"/>
    <xf numFmtId="44" fontId="0" fillId="0" borderId="12" xfId="1" applyFont="1" applyFill="1" applyBorder="1"/>
    <xf numFmtId="44" fontId="7" fillId="0" borderId="10" xfId="1" applyFont="1" applyFill="1" applyBorder="1" applyAlignment="1">
      <alignment horizontal="center"/>
    </xf>
    <xf numFmtId="0" fontId="0" fillId="0" borderId="11" xfId="0" applyBorder="1" applyAlignment="1" applyProtection="1">
      <alignment horizontal="center"/>
      <protection locked="0"/>
    </xf>
    <xf numFmtId="0" fontId="7" fillId="0" borderId="9" xfId="0" applyFont="1" applyBorder="1" applyAlignment="1">
      <alignment horizontal="center"/>
    </xf>
    <xf numFmtId="0" fontId="7" fillId="0" borderId="8" xfId="0" applyFont="1" applyBorder="1"/>
    <xf numFmtId="0" fontId="1" fillId="0" borderId="0" xfId="0" applyFont="1"/>
    <xf numFmtId="0" fontId="13" fillId="0" borderId="0" xfId="0" applyFont="1" applyProtection="1">
      <protection locked="0"/>
    </xf>
    <xf numFmtId="0" fontId="1" fillId="0" borderId="8" xfId="0" applyFont="1" applyBorder="1"/>
    <xf numFmtId="0" fontId="1" fillId="0" borderId="8" xfId="0" applyFont="1" applyBorder="1" applyProtection="1">
      <protection locked="0"/>
    </xf>
    <xf numFmtId="49" fontId="1" fillId="0" borderId="8" xfId="0" applyNumberFormat="1" applyFont="1" applyBorder="1" applyAlignment="1" applyProtection="1">
      <alignment horizontal="left"/>
      <protection locked="0"/>
    </xf>
    <xf numFmtId="44" fontId="2" fillId="0" borderId="10" xfId="0" applyNumberFormat="1" applyFont="1" applyBorder="1"/>
    <xf numFmtId="0" fontId="2" fillId="0" borderId="10" xfId="0" applyFont="1" applyBorder="1"/>
    <xf numFmtId="0" fontId="2" fillId="2" borderId="11" xfId="0" applyFont="1" applyFill="1"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0" borderId="0" xfId="0"/>
    <xf numFmtId="44" fontId="0" fillId="0" borderId="0" xfId="0" applyNumberFormat="1"/>
    <xf numFmtId="44" fontId="0" fillId="0" borderId="0" xfId="1" applyFont="1" applyFill="1" applyBorder="1" applyAlignment="1"/>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1" fillId="0" borderId="6" xfId="0" applyFont="1" applyBorder="1" applyAlignment="1">
      <alignment wrapText="1"/>
    </xf>
    <xf numFmtId="0" fontId="11" fillId="0" borderId="0" xfId="0" applyFont="1" applyAlignment="1">
      <alignment wrapText="1"/>
    </xf>
    <xf numFmtId="0" fontId="11" fillId="0" borderId="7" xfId="0" applyFont="1" applyBorder="1" applyAlignment="1">
      <alignment wrapText="1"/>
    </xf>
    <xf numFmtId="0" fontId="11" fillId="0" borderId="11" xfId="0" applyFont="1" applyBorder="1" applyAlignment="1">
      <alignment wrapText="1"/>
    </xf>
    <xf numFmtId="0" fontId="11" fillId="0" borderId="10" xfId="0" applyFont="1" applyBorder="1" applyAlignment="1">
      <alignment wrapText="1"/>
    </xf>
    <xf numFmtId="0" fontId="11" fillId="0" borderId="12" xfId="0" applyFont="1" applyBorder="1" applyAlignment="1">
      <alignment wrapText="1"/>
    </xf>
    <xf numFmtId="0" fontId="7" fillId="0" borderId="0" xfId="0" applyFont="1"/>
    <xf numFmtId="0" fontId="0" fillId="0" borderId="7" xfId="0" applyBorder="1"/>
    <xf numFmtId="0" fontId="0" fillId="0" borderId="10" xfId="0" applyBorder="1"/>
    <xf numFmtId="0" fontId="0" fillId="0" borderId="12" xfId="0" applyBorder="1"/>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10" fillId="0" borderId="11" xfId="0" applyFont="1" applyBorder="1" applyAlignment="1">
      <alignment horizontal="center" wrapText="1"/>
    </xf>
    <xf numFmtId="0" fontId="10" fillId="0" borderId="10" xfId="0" applyFont="1" applyBorder="1" applyAlignment="1">
      <alignment horizontal="center" wrapText="1"/>
    </xf>
    <xf numFmtId="0" fontId="10" fillId="0" borderId="12" xfId="0" applyFont="1" applyBorder="1" applyAlignment="1">
      <alignment horizontal="center" wrapText="1"/>
    </xf>
    <xf numFmtId="0" fontId="6" fillId="0" borderId="4" xfId="0" applyFont="1" applyBorder="1" applyAlignment="1">
      <alignment horizontal="center"/>
    </xf>
    <xf numFmtId="0" fontId="2" fillId="0" borderId="10" xfId="0" applyFont="1" applyBorder="1" applyAlignment="1">
      <alignment horizontal="center"/>
    </xf>
    <xf numFmtId="0" fontId="2" fillId="0" borderId="12" xfId="0" applyFont="1" applyBorder="1" applyAlignment="1">
      <alignment horizontal="center"/>
    </xf>
    <xf numFmtId="49" fontId="0" fillId="0" borderId="10" xfId="0" applyNumberFormat="1" applyBorder="1" applyAlignment="1" applyProtection="1">
      <alignment horizontal="left"/>
      <protection locked="0"/>
    </xf>
    <xf numFmtId="0" fontId="2" fillId="2" borderId="10" xfId="0" applyFont="1" applyFill="1" applyBorder="1" applyAlignment="1">
      <alignment horizontal="center"/>
    </xf>
    <xf numFmtId="0" fontId="2" fillId="2" borderId="12" xfId="0" applyFont="1" applyFill="1" applyBorder="1" applyAlignment="1">
      <alignment horizontal="center"/>
    </xf>
    <xf numFmtId="0" fontId="6" fillId="0" borderId="0" xfId="0" applyFont="1" applyAlignment="1">
      <alignment horizontal="center"/>
    </xf>
    <xf numFmtId="0" fontId="0" fillId="0" borderId="10" xfId="0" applyBorder="1" applyProtection="1">
      <protection locked="0"/>
    </xf>
    <xf numFmtId="0" fontId="0" fillId="0" borderId="12" xfId="0" applyBorder="1" applyProtection="1">
      <protection locked="0"/>
    </xf>
    <xf numFmtId="0" fontId="7" fillId="0" borderId="10" xfId="0" applyFont="1" applyBorder="1"/>
    <xf numFmtId="0" fontId="6" fillId="0" borderId="7" xfId="0" applyFont="1" applyBorder="1" applyAlignment="1">
      <alignment horizontal="center"/>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5" xfId="0" applyFont="1" applyBorder="1" applyAlignment="1">
      <alignment horizontal="center"/>
    </xf>
    <xf numFmtId="0" fontId="7" fillId="0" borderId="10" xfId="0" applyFont="1" applyBorder="1" applyAlignment="1">
      <alignment horizontal="left"/>
    </xf>
    <xf numFmtId="0" fontId="0" fillId="0" borderId="6" xfId="0" applyBorder="1"/>
    <xf numFmtId="0" fontId="5" fillId="0" borderId="10" xfId="2" applyFill="1" applyBorder="1" applyAlignment="1" applyProtection="1">
      <alignment horizontal="left"/>
      <protection locked="0"/>
    </xf>
    <xf numFmtId="0" fontId="0" fillId="0" borderId="10" xfId="0" applyBorder="1" applyAlignment="1" applyProtection="1">
      <alignment horizontal="left"/>
      <protection locked="0"/>
    </xf>
    <xf numFmtId="0" fontId="1" fillId="0" borderId="8" xfId="0" applyFont="1" applyBorder="1" applyProtection="1">
      <protection locked="0"/>
    </xf>
    <xf numFmtId="0" fontId="7" fillId="0" borderId="10" xfId="0" applyFont="1" applyBorder="1" applyProtection="1">
      <protection locked="0"/>
    </xf>
    <xf numFmtId="0" fontId="0" fillId="0" borderId="13" xfId="0" applyBorder="1"/>
    <xf numFmtId="0" fontId="0" fillId="0" borderId="3" xfId="0" applyBorder="1"/>
    <xf numFmtId="0" fontId="6" fillId="0" borderId="15" xfId="0" applyFont="1" applyBorder="1" applyAlignment="1">
      <alignment horizontal="center"/>
    </xf>
    <xf numFmtId="0" fontId="6" fillId="0" borderId="16" xfId="0" applyFont="1" applyBorder="1" applyAlignment="1">
      <alignment horizontal="center"/>
    </xf>
    <xf numFmtId="0" fontId="6" fillId="0" borderId="4" xfId="0" applyFont="1" applyBorder="1"/>
    <xf numFmtId="0" fontId="7" fillId="0" borderId="8" xfId="0" applyFont="1" applyBorder="1" applyProtection="1">
      <protection locked="0"/>
    </xf>
    <xf numFmtId="0" fontId="5" fillId="0" borderId="10" xfId="2" applyFill="1" applyBorder="1" applyAlignment="1" applyProtection="1">
      <protection locked="0"/>
    </xf>
    <xf numFmtId="0" fontId="7" fillId="0" borderId="8" xfId="0" applyFont="1" applyBorder="1" applyAlignment="1" applyProtection="1">
      <alignment horizontal="left"/>
      <protection locked="0"/>
    </xf>
    <xf numFmtId="14" fontId="1" fillId="0" borderId="8" xfId="0" applyNumberFormat="1" applyFont="1" applyBorder="1" applyAlignment="1" applyProtection="1">
      <alignment horizontal="left"/>
      <protection locked="0"/>
    </xf>
    <xf numFmtId="0" fontId="1" fillId="0" borderId="10" xfId="0" applyFont="1" applyBorder="1" applyProtection="1">
      <protection locked="0"/>
    </xf>
    <xf numFmtId="0" fontId="1" fillId="0" borderId="8" xfId="0" applyFont="1" applyBorder="1" applyAlignment="1" applyProtection="1">
      <alignment horizontal="left"/>
      <protection locked="0"/>
    </xf>
    <xf numFmtId="0" fontId="1" fillId="0" borderId="8" xfId="0" applyFont="1" applyBorder="1"/>
    <xf numFmtId="0" fontId="0" fillId="0" borderId="8" xfId="0" applyBorder="1"/>
    <xf numFmtId="0" fontId="2" fillId="0" borderId="1"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0" fontId="2" fillId="0" borderId="4" xfId="0" applyFont="1" applyBorder="1"/>
    <xf numFmtId="0" fontId="2" fillId="0" borderId="4" xfId="0" applyFont="1" applyBorder="1" applyAlignment="1">
      <alignment horizontal="left"/>
    </xf>
    <xf numFmtId="0" fontId="0" fillId="0" borderId="0" xfId="0" applyAlignment="1">
      <alignment horizontal="left"/>
    </xf>
    <xf numFmtId="0" fontId="1" fillId="0" borderId="10" xfId="0" applyFont="1" applyBorder="1"/>
    <xf numFmtId="0" fontId="8" fillId="0" borderId="6"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O$13"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114300</xdr:colOff>
      <xdr:row>6</xdr:row>
      <xdr:rowOff>85725</xdr:rowOff>
    </xdr:to>
    <xdr:pic>
      <xdr:nvPicPr>
        <xdr:cNvPr id="1048" name="Picture 2">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636520" cy="11525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552450</xdr:colOff>
          <xdr:row>6</xdr:row>
          <xdr:rowOff>133350</xdr:rowOff>
        </xdr:from>
        <xdr:to>
          <xdr:col>5</xdr:col>
          <xdr:colOff>581025</xdr:colOff>
          <xdr:row>8</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114300</xdr:rowOff>
        </xdr:from>
        <xdr:to>
          <xdr:col>8</xdr:col>
          <xdr:colOff>762000</xdr:colOff>
          <xdr:row>8</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39</xdr:row>
          <xdr:rowOff>0</xdr:rowOff>
        </xdr:from>
        <xdr:to>
          <xdr:col>11</xdr:col>
          <xdr:colOff>314325</xdr:colOff>
          <xdr:row>40</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3"/>
  <sheetViews>
    <sheetView tabSelected="1" topLeftCell="A3" zoomScaleNormal="100" zoomScaleSheetLayoutView="80" workbookViewId="0">
      <selection activeCell="G30" sqref="G30"/>
    </sheetView>
  </sheetViews>
  <sheetFormatPr defaultRowHeight="12.75" x14ac:dyDescent="0.2"/>
  <cols>
    <col min="1" max="1" width="6.42578125" customWidth="1"/>
    <col min="2" max="2" width="10.28515625" customWidth="1"/>
    <col min="3" max="3" width="9.7109375" customWidth="1"/>
    <col min="4" max="4" width="10.28515625" bestFit="1" customWidth="1"/>
    <col min="6" max="6" width="11.5703125" customWidth="1"/>
    <col min="7" max="7" width="6.42578125" customWidth="1"/>
    <col min="8" max="8" width="10.140625" bestFit="1" customWidth="1"/>
    <col min="9" max="9" width="20" customWidth="1"/>
    <col min="10" max="10" width="12.5703125" customWidth="1"/>
    <col min="11" max="12" width="11.28515625" bestFit="1" customWidth="1"/>
  </cols>
  <sheetData>
    <row r="1" spans="1:15" ht="18" customHeight="1" x14ac:dyDescent="0.2">
      <c r="A1" s="141" t="s">
        <v>83</v>
      </c>
      <c r="B1" s="142"/>
      <c r="C1" s="142"/>
      <c r="D1" s="142"/>
      <c r="E1" s="142"/>
      <c r="F1" s="142"/>
      <c r="G1" s="142"/>
      <c r="H1" s="142"/>
      <c r="I1" s="142"/>
      <c r="J1" s="142"/>
      <c r="K1" s="142"/>
      <c r="L1" s="143"/>
    </row>
    <row r="2" spans="1:15" x14ac:dyDescent="0.2">
      <c r="A2" s="144" t="s">
        <v>60</v>
      </c>
      <c r="B2" s="145"/>
      <c r="C2" s="145"/>
      <c r="D2" s="145"/>
      <c r="E2" s="145"/>
      <c r="F2" s="145"/>
      <c r="G2" s="145"/>
      <c r="H2" s="145"/>
      <c r="I2" s="145"/>
      <c r="J2" s="145"/>
      <c r="K2" s="145"/>
      <c r="L2" s="146"/>
    </row>
    <row r="3" spans="1:15" x14ac:dyDescent="0.2">
      <c r="A3" s="144" t="s">
        <v>61</v>
      </c>
      <c r="B3" s="145"/>
      <c r="C3" s="145"/>
      <c r="D3" s="145"/>
      <c r="E3" s="145"/>
      <c r="F3" s="145"/>
      <c r="G3" s="145"/>
      <c r="H3" s="145"/>
      <c r="I3" s="145"/>
      <c r="J3" s="145"/>
      <c r="K3" s="145"/>
      <c r="L3" s="146"/>
    </row>
    <row r="4" spans="1:15" x14ac:dyDescent="0.2">
      <c r="A4" s="144" t="s">
        <v>0</v>
      </c>
      <c r="B4" s="145"/>
      <c r="C4" s="145"/>
      <c r="D4" s="145"/>
      <c r="E4" s="145"/>
      <c r="F4" s="145"/>
      <c r="G4" s="145"/>
      <c r="H4" s="145"/>
      <c r="I4" s="145"/>
      <c r="J4" s="145"/>
      <c r="K4" s="145"/>
      <c r="L4" s="146"/>
    </row>
    <row r="5" spans="1:15" x14ac:dyDescent="0.2">
      <c r="A5" s="144" t="s">
        <v>1</v>
      </c>
      <c r="B5" s="145"/>
      <c r="C5" s="145"/>
      <c r="D5" s="145"/>
      <c r="E5" s="145"/>
      <c r="F5" s="145"/>
      <c r="G5" s="145"/>
      <c r="H5" s="145"/>
      <c r="I5" s="145"/>
      <c r="J5" s="145"/>
      <c r="K5" s="145"/>
      <c r="L5" s="146"/>
    </row>
    <row r="6" spans="1:15" x14ac:dyDescent="0.2">
      <c r="A6" s="144" t="s">
        <v>2</v>
      </c>
      <c r="B6" s="145"/>
      <c r="C6" s="145"/>
      <c r="D6" s="145"/>
      <c r="E6" s="145"/>
      <c r="F6" s="145"/>
      <c r="G6" s="145"/>
      <c r="H6" s="145"/>
      <c r="I6" s="145"/>
      <c r="J6" s="145"/>
      <c r="K6" s="145"/>
      <c r="L6" s="146"/>
    </row>
    <row r="7" spans="1:15" x14ac:dyDescent="0.2">
      <c r="A7" s="147" t="s">
        <v>81</v>
      </c>
      <c r="B7" s="148"/>
      <c r="C7" s="148"/>
      <c r="D7" s="148"/>
      <c r="E7" s="148"/>
      <c r="F7" s="148"/>
      <c r="G7" s="148"/>
      <c r="H7" s="148"/>
      <c r="I7" s="148"/>
      <c r="J7" s="148"/>
      <c r="K7" s="148"/>
      <c r="L7" s="149"/>
    </row>
    <row r="8" spans="1:15" x14ac:dyDescent="0.2">
      <c r="A8" s="1" t="s">
        <v>3</v>
      </c>
      <c r="B8" s="32"/>
      <c r="C8" s="32"/>
      <c r="D8" s="150" t="s">
        <v>4</v>
      </c>
      <c r="E8" s="150"/>
      <c r="F8" s="35"/>
      <c r="G8" s="151" t="s">
        <v>5</v>
      </c>
      <c r="H8" s="150"/>
      <c r="I8" s="36"/>
      <c r="J8" s="32"/>
      <c r="K8" s="32"/>
      <c r="L8" s="37"/>
    </row>
    <row r="9" spans="1:15" x14ac:dyDescent="0.2">
      <c r="A9" s="154" t="s">
        <v>62</v>
      </c>
      <c r="B9" s="145"/>
      <c r="C9" s="145"/>
      <c r="D9" s="145"/>
      <c r="E9" s="145"/>
      <c r="F9" s="145"/>
      <c r="G9" s="145"/>
      <c r="H9" s="145"/>
      <c r="I9" s="145"/>
      <c r="J9" s="145"/>
      <c r="K9" s="145"/>
      <c r="L9" s="146"/>
    </row>
    <row r="10" spans="1:15" ht="17.25" customHeight="1" x14ac:dyDescent="0.2">
      <c r="A10" s="34" t="s">
        <v>68</v>
      </c>
      <c r="C10" s="153"/>
      <c r="D10" s="91"/>
      <c r="E10" s="91"/>
      <c r="F10" s="152" t="s">
        <v>6</v>
      </c>
      <c r="G10" s="152"/>
      <c r="H10" s="137"/>
      <c r="I10" s="127"/>
      <c r="J10" s="127"/>
      <c r="K10" s="127"/>
      <c r="L10" s="8"/>
    </row>
    <row r="11" spans="1:15" ht="17.25" customHeight="1" x14ac:dyDescent="0.2">
      <c r="A11" s="34" t="s">
        <v>63</v>
      </c>
      <c r="C11" s="139"/>
      <c r="D11" s="140"/>
      <c r="E11" s="140"/>
      <c r="F11" s="74" t="s">
        <v>80</v>
      </c>
      <c r="G11" s="74"/>
      <c r="H11" s="137"/>
      <c r="I11" s="127"/>
      <c r="J11" s="127"/>
      <c r="K11" s="127"/>
      <c r="L11" s="8"/>
    </row>
    <row r="12" spans="1:15" ht="17.25" customHeight="1" x14ac:dyDescent="0.2">
      <c r="A12" s="34" t="s">
        <v>71</v>
      </c>
      <c r="C12" s="136"/>
      <c r="D12" s="135"/>
      <c r="E12" s="135"/>
      <c r="F12" s="74" t="s">
        <v>72</v>
      </c>
      <c r="G12" s="74"/>
      <c r="H12" s="138"/>
      <c r="I12" s="135"/>
      <c r="J12" s="135"/>
      <c r="K12" s="135"/>
      <c r="L12" s="8"/>
    </row>
    <row r="13" spans="1:15" ht="17.25" customHeight="1" x14ac:dyDescent="0.2">
      <c r="A13" s="34" t="s">
        <v>70</v>
      </c>
      <c r="C13" s="126"/>
      <c r="D13" s="133"/>
      <c r="E13" s="133"/>
      <c r="F13" s="74" t="s">
        <v>73</v>
      </c>
      <c r="G13" s="74"/>
      <c r="H13" s="135"/>
      <c r="I13" s="135"/>
      <c r="J13" s="135"/>
      <c r="K13" s="135"/>
      <c r="L13" s="8"/>
      <c r="O13" s="65" t="b">
        <v>1</v>
      </c>
    </row>
    <row r="14" spans="1:15" ht="17.25" customHeight="1" x14ac:dyDescent="0.2">
      <c r="A14" s="34" t="s">
        <v>69</v>
      </c>
      <c r="C14" s="126"/>
      <c r="D14" s="133"/>
      <c r="E14" s="133"/>
      <c r="F14" s="74" t="s">
        <v>7</v>
      </c>
      <c r="G14" s="74"/>
      <c r="H14" s="134"/>
      <c r="I14" s="127"/>
      <c r="J14" s="127"/>
      <c r="K14" s="127"/>
      <c r="L14" s="8"/>
    </row>
    <row r="15" spans="1:15" ht="17.25" customHeight="1" x14ac:dyDescent="0.2">
      <c r="A15" s="34" t="s">
        <v>75</v>
      </c>
      <c r="B15" s="126" t="s">
        <v>93</v>
      </c>
      <c r="C15" s="127"/>
      <c r="D15" s="127"/>
      <c r="F15" t="s">
        <v>74</v>
      </c>
      <c r="H15" s="23"/>
      <c r="I15" s="66"/>
      <c r="J15" s="20"/>
      <c r="K15" s="20"/>
      <c r="L15" s="8"/>
    </row>
    <row r="16" spans="1:15" ht="17.25" customHeight="1" x14ac:dyDescent="0.2">
      <c r="A16" s="34" t="s">
        <v>76</v>
      </c>
      <c r="B16" s="67"/>
      <c r="C16" t="s">
        <v>77</v>
      </c>
      <c r="D16" s="68"/>
      <c r="F16" t="s">
        <v>64</v>
      </c>
      <c r="H16" s="63"/>
      <c r="I16" s="20"/>
      <c r="J16" s="20"/>
      <c r="K16" s="20"/>
      <c r="L16" s="8"/>
    </row>
    <row r="17" spans="1:12" ht="17.25" customHeight="1" x14ac:dyDescent="0.2">
      <c r="A17" s="34"/>
      <c r="L17" s="8"/>
    </row>
    <row r="18" spans="1:12" x14ac:dyDescent="0.2">
      <c r="A18" s="123" t="s">
        <v>78</v>
      </c>
      <c r="B18" s="74"/>
      <c r="C18" s="74"/>
      <c r="D18" s="124"/>
      <c r="E18" s="125"/>
      <c r="F18" s="125"/>
      <c r="G18" s="125"/>
      <c r="J18" s="38"/>
      <c r="L18" s="8"/>
    </row>
    <row r="19" spans="1:12" ht="26.25" customHeight="1" thickBot="1" x14ac:dyDescent="0.25">
      <c r="A19" s="128" t="s">
        <v>79</v>
      </c>
      <c r="B19" s="129"/>
      <c r="C19" s="129"/>
      <c r="D19" s="2"/>
      <c r="E19" s="2"/>
      <c r="F19" s="2"/>
      <c r="G19" s="2"/>
      <c r="H19" s="2"/>
      <c r="I19" s="3"/>
      <c r="J19" s="4"/>
      <c r="K19" s="4"/>
      <c r="L19" s="39"/>
    </row>
    <row r="20" spans="1:12" x14ac:dyDescent="0.2">
      <c r="A20" s="130" t="s">
        <v>8</v>
      </c>
      <c r="B20" s="131"/>
      <c r="C20" s="131"/>
      <c r="D20" s="131"/>
      <c r="E20" s="131"/>
      <c r="F20" s="131"/>
      <c r="G20" s="131"/>
      <c r="H20" s="131"/>
      <c r="I20" s="131"/>
      <c r="J20" s="131"/>
      <c r="K20" s="131"/>
      <c r="L20" s="31"/>
    </row>
    <row r="21" spans="1:12" x14ac:dyDescent="0.2">
      <c r="A21" s="1"/>
      <c r="B21" s="132" t="s">
        <v>9</v>
      </c>
      <c r="C21" s="132"/>
      <c r="D21" s="14" t="s">
        <v>10</v>
      </c>
      <c r="E21" s="14" t="s">
        <v>11</v>
      </c>
      <c r="F21" s="33" t="s">
        <v>12</v>
      </c>
      <c r="G21" s="1"/>
      <c r="H21" s="16" t="s">
        <v>13</v>
      </c>
      <c r="I21" s="9"/>
      <c r="J21" s="14" t="s">
        <v>10</v>
      </c>
      <c r="K21" s="14" t="s">
        <v>11</v>
      </c>
      <c r="L21" s="33" t="s">
        <v>12</v>
      </c>
    </row>
    <row r="22" spans="1:12" ht="14.25" customHeight="1" x14ac:dyDescent="0.2">
      <c r="A22" s="5" t="s">
        <v>14</v>
      </c>
      <c r="B22" t="s">
        <v>15</v>
      </c>
      <c r="D22" s="6" t="s">
        <v>16</v>
      </c>
      <c r="E22" s="6" t="s">
        <v>16</v>
      </c>
      <c r="F22" s="8"/>
      <c r="G22" s="5" t="s">
        <v>14</v>
      </c>
      <c r="J22" s="6" t="s">
        <v>16</v>
      </c>
      <c r="K22" s="6" t="s">
        <v>16</v>
      </c>
      <c r="L22" s="8"/>
    </row>
    <row r="23" spans="1:12" ht="14.25" customHeight="1" x14ac:dyDescent="0.2">
      <c r="A23" s="10"/>
      <c r="B23" s="74" t="s">
        <v>17</v>
      </c>
      <c r="C23" s="74"/>
      <c r="D23" s="7">
        <v>27.5</v>
      </c>
      <c r="E23" s="7">
        <v>33</v>
      </c>
      <c r="F23" s="11">
        <f>IF($O$13=TRUE,A23*D23,A23*E23)</f>
        <v>0</v>
      </c>
      <c r="G23" s="10"/>
      <c r="H23" s="74" t="s">
        <v>18</v>
      </c>
      <c r="I23" s="74"/>
      <c r="J23" s="7">
        <v>165</v>
      </c>
      <c r="K23" s="7">
        <v>198</v>
      </c>
      <c r="L23" s="11">
        <f t="shared" ref="L23:L32" si="0">IF($O$13=TRUE,G23*J23,G23*K23)</f>
        <v>0</v>
      </c>
    </row>
    <row r="24" spans="1:12" ht="14.25" customHeight="1" x14ac:dyDescent="0.2">
      <c r="A24" s="10"/>
      <c r="B24" s="74" t="s">
        <v>20</v>
      </c>
      <c r="C24" s="74"/>
      <c r="D24" s="7">
        <v>22</v>
      </c>
      <c r="E24" s="7">
        <v>27.5</v>
      </c>
      <c r="F24" s="11">
        <f>IF($O$13=TRUE,A24*D24,A24*E24)</f>
        <v>0</v>
      </c>
      <c r="G24" s="10"/>
      <c r="H24" s="74" t="s">
        <v>19</v>
      </c>
      <c r="I24" s="74"/>
      <c r="J24" s="7">
        <v>198</v>
      </c>
      <c r="K24" s="7">
        <v>237.6</v>
      </c>
      <c r="L24" s="11">
        <f t="shared" si="0"/>
        <v>0</v>
      </c>
    </row>
    <row r="25" spans="1:12" ht="14.25" customHeight="1" x14ac:dyDescent="0.2">
      <c r="A25" s="62"/>
      <c r="B25" s="122"/>
      <c r="C25" s="122"/>
      <c r="D25" s="60"/>
      <c r="E25" s="60"/>
      <c r="F25" s="59"/>
      <c r="G25" s="10"/>
      <c r="H25" s="74" t="s">
        <v>21</v>
      </c>
      <c r="I25" s="74"/>
      <c r="J25" s="7">
        <v>330</v>
      </c>
      <c r="K25" s="7">
        <v>396</v>
      </c>
      <c r="L25" s="11">
        <f t="shared" si="0"/>
        <v>0</v>
      </c>
    </row>
    <row r="26" spans="1:12" ht="14.25" customHeight="1" x14ac:dyDescent="0.2">
      <c r="A26" s="50"/>
      <c r="B26" s="51"/>
      <c r="C26" s="51"/>
      <c r="D26" s="51"/>
      <c r="E26" s="51"/>
      <c r="F26" s="52"/>
      <c r="G26" s="10"/>
      <c r="H26" s="74" t="s">
        <v>22</v>
      </c>
      <c r="I26" s="74"/>
      <c r="J26" s="7">
        <v>275</v>
      </c>
      <c r="K26" s="7">
        <v>330</v>
      </c>
      <c r="L26" s="11">
        <f t="shared" si="0"/>
        <v>0</v>
      </c>
    </row>
    <row r="27" spans="1:12" ht="14.25" customHeight="1" x14ac:dyDescent="0.2">
      <c r="A27" s="41"/>
      <c r="B27" s="42"/>
      <c r="C27" s="42"/>
      <c r="D27" s="43"/>
      <c r="E27" s="43"/>
      <c r="F27" s="44"/>
      <c r="G27" s="10"/>
      <c r="H27" s="74" t="s">
        <v>67</v>
      </c>
      <c r="I27" s="74"/>
      <c r="J27" s="7">
        <v>302.5</v>
      </c>
      <c r="K27" s="7">
        <v>363</v>
      </c>
      <c r="L27" s="11">
        <f t="shared" si="0"/>
        <v>0</v>
      </c>
    </row>
    <row r="28" spans="1:12" ht="14.25" customHeight="1" x14ac:dyDescent="0.2">
      <c r="A28" s="41"/>
      <c r="B28" s="42"/>
      <c r="C28" s="42"/>
      <c r="D28" s="43"/>
      <c r="E28" s="43"/>
      <c r="F28" s="44"/>
      <c r="G28" s="61"/>
      <c r="H28" s="74" t="s">
        <v>23</v>
      </c>
      <c r="I28" s="74"/>
      <c r="J28" s="7">
        <v>770</v>
      </c>
      <c r="K28" s="7">
        <v>924</v>
      </c>
      <c r="L28" s="11">
        <f t="shared" si="0"/>
        <v>0</v>
      </c>
    </row>
    <row r="29" spans="1:12" ht="14.25" customHeight="1" x14ac:dyDescent="0.2">
      <c r="A29" s="53"/>
      <c r="B29" s="54"/>
      <c r="C29" s="55"/>
      <c r="D29" s="56"/>
      <c r="E29" s="56"/>
      <c r="F29" s="57"/>
      <c r="G29" s="10"/>
      <c r="H29" s="74" t="s">
        <v>24</v>
      </c>
      <c r="I29" s="74"/>
      <c r="J29" s="7">
        <v>880</v>
      </c>
      <c r="K29" s="7">
        <v>1056</v>
      </c>
      <c r="L29" s="11">
        <f t="shared" si="0"/>
        <v>0</v>
      </c>
    </row>
    <row r="30" spans="1:12" ht="14.25" customHeight="1" x14ac:dyDescent="0.2">
      <c r="A30" s="77" t="s">
        <v>91</v>
      </c>
      <c r="B30" s="78"/>
      <c r="C30" s="78"/>
      <c r="D30" s="78"/>
      <c r="E30" s="78"/>
      <c r="F30" s="79"/>
      <c r="G30" s="10"/>
      <c r="H30" s="74" t="s">
        <v>25</v>
      </c>
      <c r="I30" s="74"/>
      <c r="J30" s="7">
        <v>1100</v>
      </c>
      <c r="K30" s="7">
        <v>1320</v>
      </c>
      <c r="L30" s="11">
        <f t="shared" si="0"/>
        <v>0</v>
      </c>
    </row>
    <row r="31" spans="1:12" ht="14.25" customHeight="1" x14ac:dyDescent="0.2">
      <c r="A31" s="80"/>
      <c r="B31" s="81"/>
      <c r="C31" s="81"/>
      <c r="D31" s="81"/>
      <c r="E31" s="81"/>
      <c r="F31" s="82"/>
      <c r="G31" s="10"/>
      <c r="H31" s="74" t="s">
        <v>26</v>
      </c>
      <c r="I31" s="74"/>
      <c r="J31" s="7">
        <v>1760</v>
      </c>
      <c r="K31" s="7">
        <v>2112</v>
      </c>
      <c r="L31" s="11">
        <f t="shared" si="0"/>
        <v>0</v>
      </c>
    </row>
    <row r="32" spans="1:12" ht="14.25" customHeight="1" x14ac:dyDescent="0.2">
      <c r="A32" s="83"/>
      <c r="B32" s="84"/>
      <c r="C32" s="84"/>
      <c r="D32" s="84"/>
      <c r="E32" s="84"/>
      <c r="F32" s="85"/>
      <c r="G32" s="10"/>
      <c r="H32" s="91" t="s">
        <v>27</v>
      </c>
      <c r="I32" s="91"/>
      <c r="J32" s="58">
        <v>3300</v>
      </c>
      <c r="K32" s="58">
        <v>3960</v>
      </c>
      <c r="L32" s="59">
        <f t="shared" si="0"/>
        <v>0</v>
      </c>
    </row>
    <row r="33" spans="1:12" ht="14.25" customHeight="1" x14ac:dyDescent="0.2">
      <c r="A33" s="86"/>
      <c r="B33" s="87"/>
      <c r="C33" s="87"/>
      <c r="D33" s="87"/>
      <c r="E33" s="87"/>
      <c r="F33" s="88"/>
      <c r="G33" s="112" t="s">
        <v>90</v>
      </c>
      <c r="H33" s="113"/>
      <c r="I33" s="113"/>
      <c r="J33" s="113"/>
      <c r="K33" s="113"/>
      <c r="L33" s="114"/>
    </row>
    <row r="34" spans="1:12" ht="15.75" customHeight="1" x14ac:dyDescent="0.2">
      <c r="A34" s="45"/>
      <c r="B34" s="46"/>
      <c r="C34" s="46"/>
      <c r="D34" s="47"/>
      <c r="E34" s="47"/>
      <c r="F34" s="48"/>
      <c r="G34" s="115"/>
      <c r="H34" s="116"/>
      <c r="I34" s="116"/>
      <c r="J34" s="116"/>
      <c r="K34" s="116"/>
      <c r="L34" s="117"/>
    </row>
    <row r="35" spans="1:12" ht="15.75" customHeight="1" x14ac:dyDescent="0.2">
      <c r="A35" s="49"/>
      <c r="B35" s="42"/>
      <c r="C35" s="42"/>
      <c r="D35" s="42"/>
      <c r="E35" s="42"/>
      <c r="F35" s="40"/>
      <c r="G35" s="115"/>
      <c r="H35" s="116"/>
      <c r="I35" s="116"/>
      <c r="J35" s="116"/>
      <c r="K35" s="116"/>
      <c r="L35" s="117"/>
    </row>
    <row r="36" spans="1:12" ht="14.25" customHeight="1" x14ac:dyDescent="0.2">
      <c r="A36" s="49"/>
      <c r="B36" s="42"/>
      <c r="C36" s="42"/>
      <c r="D36" s="42"/>
      <c r="E36" s="42"/>
      <c r="F36" s="40"/>
      <c r="G36" s="118"/>
      <c r="H36" s="119"/>
      <c r="I36" s="119"/>
      <c r="J36" s="119"/>
      <c r="K36" s="119"/>
      <c r="L36" s="120"/>
    </row>
    <row r="37" spans="1:12" x14ac:dyDescent="0.2">
      <c r="A37" s="49"/>
      <c r="B37" s="42"/>
      <c r="C37" s="42"/>
      <c r="D37" s="42"/>
      <c r="E37" s="42"/>
      <c r="F37" s="40"/>
      <c r="G37" s="102" t="s">
        <v>89</v>
      </c>
      <c r="H37" s="102"/>
      <c r="I37" s="102"/>
      <c r="J37" s="102"/>
      <c r="K37" s="102"/>
      <c r="L37" s="103"/>
    </row>
    <row r="38" spans="1:12" x14ac:dyDescent="0.2">
      <c r="A38" s="71"/>
      <c r="B38" s="105"/>
      <c r="C38" s="105"/>
      <c r="D38" s="105"/>
      <c r="E38" s="105"/>
      <c r="F38" s="106"/>
      <c r="G38" s="25"/>
      <c r="H38" s="25"/>
      <c r="I38" s="25"/>
      <c r="J38" s="25"/>
      <c r="K38" s="25"/>
      <c r="L38" s="26"/>
    </row>
    <row r="39" spans="1:12" ht="13.5" customHeight="1" x14ac:dyDescent="0.2">
      <c r="A39" s="13"/>
      <c r="B39" s="101" t="s">
        <v>41</v>
      </c>
      <c r="C39" s="101"/>
      <c r="D39" s="14" t="s">
        <v>10</v>
      </c>
      <c r="E39" s="14" t="s">
        <v>11</v>
      </c>
      <c r="F39" s="33" t="s">
        <v>12</v>
      </c>
      <c r="G39" s="101" t="s">
        <v>28</v>
      </c>
      <c r="H39" s="101"/>
      <c r="I39" s="101"/>
      <c r="J39" s="101"/>
      <c r="K39" s="101"/>
      <c r="L39" s="121"/>
    </row>
    <row r="40" spans="1:12" x14ac:dyDescent="0.2">
      <c r="A40" s="21" t="s">
        <v>14</v>
      </c>
      <c r="B40" s="107" t="s">
        <v>34</v>
      </c>
      <c r="C40" s="107"/>
      <c r="D40" s="6" t="s">
        <v>16</v>
      </c>
      <c r="E40" s="6" t="s">
        <v>16</v>
      </c>
      <c r="F40" s="8"/>
      <c r="G40" t="s">
        <v>29</v>
      </c>
      <c r="H40" s="24"/>
      <c r="I40" s="27" t="s">
        <v>30</v>
      </c>
      <c r="J40" s="15"/>
      <c r="K40" t="s">
        <v>31</v>
      </c>
      <c r="L40" s="8"/>
    </row>
    <row r="41" spans="1:12" ht="13.5" customHeight="1" x14ac:dyDescent="0.2">
      <c r="A41" s="10"/>
      <c r="B41" s="74" t="s">
        <v>36</v>
      </c>
      <c r="C41" s="74"/>
      <c r="D41" s="7">
        <v>110</v>
      </c>
      <c r="E41" s="7">
        <v>132</v>
      </c>
      <c r="F41" s="11">
        <f t="shared" ref="F41:F46" si="1">IF($O$13=TRUE,A41*D41,A41*E41)</f>
        <v>0</v>
      </c>
      <c r="G41" s="29" t="s">
        <v>32</v>
      </c>
      <c r="H41" s="104"/>
      <c r="I41" s="104"/>
      <c r="J41" s="104"/>
      <c r="K41" s="29" t="s">
        <v>33</v>
      </c>
      <c r="L41" s="28"/>
    </row>
    <row r="42" spans="1:12" ht="14.25" customHeight="1" x14ac:dyDescent="0.2">
      <c r="A42" s="10"/>
      <c r="B42" s="74" t="s">
        <v>82</v>
      </c>
      <c r="C42" s="74"/>
      <c r="D42" s="7">
        <v>165</v>
      </c>
      <c r="E42" s="7">
        <v>198</v>
      </c>
      <c r="F42" s="11">
        <f t="shared" si="1"/>
        <v>0</v>
      </c>
      <c r="G42" s="74" t="s">
        <v>35</v>
      </c>
      <c r="H42" s="74"/>
      <c r="I42" s="108"/>
      <c r="J42" s="108"/>
      <c r="K42" s="108"/>
      <c r="L42" s="109"/>
    </row>
    <row r="43" spans="1:12" ht="14.25" customHeight="1" x14ac:dyDescent="0.2">
      <c r="A43" s="10"/>
      <c r="B43" s="89" t="s">
        <v>86</v>
      </c>
      <c r="C43" s="74"/>
      <c r="D43" s="7">
        <v>165</v>
      </c>
      <c r="E43" s="7">
        <v>198</v>
      </c>
      <c r="F43" s="11">
        <f t="shared" si="1"/>
        <v>0</v>
      </c>
      <c r="G43" s="74" t="s">
        <v>42</v>
      </c>
      <c r="H43" s="74"/>
      <c r="I43" s="74"/>
      <c r="J43" s="74"/>
      <c r="K43" s="74"/>
      <c r="L43" s="90"/>
    </row>
    <row r="44" spans="1:12" ht="14.25" customHeight="1" x14ac:dyDescent="0.2">
      <c r="A44" s="10"/>
      <c r="B44" s="89" t="s">
        <v>84</v>
      </c>
      <c r="C44" s="74"/>
      <c r="D44" s="7">
        <v>82.5</v>
      </c>
      <c r="E44" s="7">
        <v>99</v>
      </c>
      <c r="F44" s="11">
        <f t="shared" si="1"/>
        <v>0</v>
      </c>
      <c r="G44" s="91"/>
      <c r="H44" s="91"/>
      <c r="I44" s="91"/>
      <c r="J44" s="91"/>
      <c r="K44" s="91"/>
      <c r="L44" s="92"/>
    </row>
    <row r="45" spans="1:12" ht="14.25" customHeight="1" x14ac:dyDescent="0.2">
      <c r="A45" s="10"/>
      <c r="B45" s="89" t="s">
        <v>85</v>
      </c>
      <c r="C45" s="89"/>
      <c r="D45" s="7">
        <v>82.5</v>
      </c>
      <c r="E45" s="7">
        <v>99</v>
      </c>
      <c r="F45" s="11">
        <f t="shared" si="1"/>
        <v>0</v>
      </c>
      <c r="L45" s="8"/>
    </row>
    <row r="46" spans="1:12" ht="14.25" customHeight="1" x14ac:dyDescent="0.2">
      <c r="A46" s="10"/>
      <c r="B46" s="110" t="s">
        <v>87</v>
      </c>
      <c r="C46" s="110"/>
      <c r="D46" s="58">
        <v>82.5</v>
      </c>
      <c r="E46" s="58">
        <v>99</v>
      </c>
      <c r="F46" s="59">
        <f t="shared" si="1"/>
        <v>0</v>
      </c>
      <c r="G46" s="107" t="s">
        <v>37</v>
      </c>
      <c r="H46" s="107"/>
      <c r="I46" s="107"/>
      <c r="J46" s="107"/>
      <c r="K46" s="107"/>
      <c r="L46" s="111"/>
    </row>
    <row r="47" spans="1:12" ht="14.25" customHeight="1" x14ac:dyDescent="0.2">
      <c r="A47" s="77" t="s">
        <v>88</v>
      </c>
      <c r="B47" s="93"/>
      <c r="C47" s="93"/>
      <c r="D47" s="93"/>
      <c r="E47" s="93"/>
      <c r="F47" s="94"/>
      <c r="G47" s="74" t="s">
        <v>38</v>
      </c>
      <c r="H47" s="74"/>
      <c r="I47" s="74"/>
      <c r="J47" s="75">
        <f>SUM(F23:F25)+SUM(L23:L32)</f>
        <v>0</v>
      </c>
      <c r="K47" s="74"/>
      <c r="L47" s="8"/>
    </row>
    <row r="48" spans="1:12" ht="14.25" customHeight="1" x14ac:dyDescent="0.2">
      <c r="A48" s="95"/>
      <c r="B48" s="96"/>
      <c r="C48" s="96"/>
      <c r="D48" s="96"/>
      <c r="E48" s="96"/>
      <c r="F48" s="97"/>
      <c r="G48" s="64" t="s">
        <v>92</v>
      </c>
      <c r="J48" s="75">
        <f>SUM(J47)*0.27</f>
        <v>0</v>
      </c>
      <c r="K48" s="74"/>
      <c r="L48" s="8"/>
    </row>
    <row r="49" spans="1:17" ht="14.25" customHeight="1" x14ac:dyDescent="0.2">
      <c r="A49" s="95"/>
      <c r="B49" s="96"/>
      <c r="C49" s="96"/>
      <c r="D49" s="96"/>
      <c r="E49" s="96"/>
      <c r="F49" s="97"/>
      <c r="G49" s="74" t="s">
        <v>66</v>
      </c>
      <c r="H49" s="74"/>
      <c r="I49" s="74"/>
      <c r="J49" s="76">
        <f>SUM(F41:F46)</f>
        <v>0</v>
      </c>
      <c r="K49" s="76"/>
      <c r="L49" s="8"/>
    </row>
    <row r="50" spans="1:17" ht="14.25" customHeight="1" x14ac:dyDescent="0.2">
      <c r="A50" s="95"/>
      <c r="B50" s="96"/>
      <c r="C50" s="96"/>
      <c r="D50" s="96"/>
      <c r="E50" s="96"/>
      <c r="F50" s="97"/>
      <c r="G50" s="74" t="s">
        <v>65</v>
      </c>
      <c r="H50" s="74"/>
      <c r="I50" s="74"/>
      <c r="J50" s="76">
        <f>SUM(J47:J49)</f>
        <v>0</v>
      </c>
      <c r="K50" s="76"/>
      <c r="L50" s="8"/>
    </row>
    <row r="51" spans="1:17" ht="14.25" customHeight="1" x14ac:dyDescent="0.2">
      <c r="A51" s="98"/>
      <c r="B51" s="99"/>
      <c r="C51" s="99"/>
      <c r="D51" s="99"/>
      <c r="E51" s="99"/>
      <c r="F51" s="100"/>
      <c r="G51" s="74" t="s">
        <v>39</v>
      </c>
      <c r="H51" s="74"/>
      <c r="I51" s="74"/>
      <c r="J51" s="75">
        <f>SUM(J50)*0.0825</f>
        <v>0</v>
      </c>
      <c r="K51" s="74"/>
      <c r="L51" s="8"/>
    </row>
    <row r="52" spans="1:17" ht="14.25" customHeight="1" x14ac:dyDescent="0.2">
      <c r="A52" s="71"/>
      <c r="B52" s="72"/>
      <c r="C52" s="72"/>
      <c r="D52" s="72"/>
      <c r="E52" s="72"/>
      <c r="F52" s="73"/>
      <c r="G52" s="30" t="s">
        <v>40</v>
      </c>
      <c r="H52" s="30"/>
      <c r="I52" s="30"/>
      <c r="J52" s="69">
        <f>SUM(J50,J51)</f>
        <v>0</v>
      </c>
      <c r="K52" s="70"/>
      <c r="L52" s="31"/>
      <c r="M52" s="12"/>
      <c r="N52" s="12"/>
      <c r="O52" s="12"/>
      <c r="P52" s="12"/>
      <c r="Q52" s="12"/>
    </row>
    <row r="53" spans="1:17" x14ac:dyDescent="0.2">
      <c r="A53" s="22"/>
      <c r="B53" s="22"/>
      <c r="C53" s="22"/>
      <c r="D53" s="22"/>
      <c r="E53" s="22"/>
      <c r="F53" s="22"/>
      <c r="G53" s="22"/>
      <c r="H53" s="22"/>
      <c r="I53" s="22"/>
      <c r="J53" s="22"/>
      <c r="K53" s="22"/>
    </row>
  </sheetData>
  <mergeCells count="74">
    <mergeCell ref="D8:E8"/>
    <mergeCell ref="G8:H8"/>
    <mergeCell ref="F10:G10"/>
    <mergeCell ref="H10:K10"/>
    <mergeCell ref="C10:E10"/>
    <mergeCell ref="A9:L9"/>
    <mergeCell ref="A1:L1"/>
    <mergeCell ref="A5:L5"/>
    <mergeCell ref="A6:L6"/>
    <mergeCell ref="A7:L7"/>
    <mergeCell ref="A2:L2"/>
    <mergeCell ref="A3:L3"/>
    <mergeCell ref="A4:L4"/>
    <mergeCell ref="F11:G11"/>
    <mergeCell ref="C12:E12"/>
    <mergeCell ref="H11:K11"/>
    <mergeCell ref="F12:G12"/>
    <mergeCell ref="H12:K12"/>
    <mergeCell ref="C11:E11"/>
    <mergeCell ref="C13:E13"/>
    <mergeCell ref="C14:E14"/>
    <mergeCell ref="F13:G13"/>
    <mergeCell ref="F14:G14"/>
    <mergeCell ref="H14:K14"/>
    <mergeCell ref="H13:K13"/>
    <mergeCell ref="H24:I24"/>
    <mergeCell ref="A18:C18"/>
    <mergeCell ref="D18:G18"/>
    <mergeCell ref="B15:D15"/>
    <mergeCell ref="A19:C19"/>
    <mergeCell ref="A20:K20"/>
    <mergeCell ref="B21:C21"/>
    <mergeCell ref="B23:C23"/>
    <mergeCell ref="H23:I23"/>
    <mergeCell ref="B24:C24"/>
    <mergeCell ref="B25:C25"/>
    <mergeCell ref="H25:I25"/>
    <mergeCell ref="H26:I26"/>
    <mergeCell ref="H27:I27"/>
    <mergeCell ref="H28:I28"/>
    <mergeCell ref="H29:I29"/>
    <mergeCell ref="H32:I32"/>
    <mergeCell ref="G33:L36"/>
    <mergeCell ref="G39:L39"/>
    <mergeCell ref="H31:I31"/>
    <mergeCell ref="H30:I30"/>
    <mergeCell ref="G42:H42"/>
    <mergeCell ref="I42:L42"/>
    <mergeCell ref="B41:C41"/>
    <mergeCell ref="B46:C46"/>
    <mergeCell ref="B42:C42"/>
    <mergeCell ref="G46:L46"/>
    <mergeCell ref="A30:F33"/>
    <mergeCell ref="G47:I47"/>
    <mergeCell ref="J47:K47"/>
    <mergeCell ref="B44:C44"/>
    <mergeCell ref="G43:L44"/>
    <mergeCell ref="B43:C43"/>
    <mergeCell ref="B45:C45"/>
    <mergeCell ref="A47:F51"/>
    <mergeCell ref="J48:K48"/>
    <mergeCell ref="G49:I49"/>
    <mergeCell ref="J49:K49"/>
    <mergeCell ref="B39:C39"/>
    <mergeCell ref="G37:L37"/>
    <mergeCell ref="H41:J41"/>
    <mergeCell ref="A38:F38"/>
    <mergeCell ref="B40:C40"/>
    <mergeCell ref="J52:K52"/>
    <mergeCell ref="A52:F52"/>
    <mergeCell ref="G51:I51"/>
    <mergeCell ref="J51:K51"/>
    <mergeCell ref="G50:I50"/>
    <mergeCell ref="J50:K50"/>
  </mergeCells>
  <phoneticPr fontId="0" type="noConversion"/>
  <pageMargins left="0.25" right="0.25" top="0.5" bottom="0.25" header="0.5" footer="0.5"/>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4</xdr:col>
                    <xdr:colOff>552450</xdr:colOff>
                    <xdr:row>6</xdr:row>
                    <xdr:rowOff>133350</xdr:rowOff>
                  </from>
                  <to>
                    <xdr:col>5</xdr:col>
                    <xdr:colOff>581025</xdr:colOff>
                    <xdr:row>8</xdr:row>
                    <xdr:rowOff>28575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8</xdr:col>
                    <xdr:colOff>66675</xdr:colOff>
                    <xdr:row>6</xdr:row>
                    <xdr:rowOff>114300</xdr:rowOff>
                  </from>
                  <to>
                    <xdr:col>8</xdr:col>
                    <xdr:colOff>762000</xdr:colOff>
                    <xdr:row>8</xdr:row>
                    <xdr:rowOff>9525</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11</xdr:col>
                    <xdr:colOff>9525</xdr:colOff>
                    <xdr:row>39</xdr:row>
                    <xdr:rowOff>0</xdr:rowOff>
                  </from>
                  <to>
                    <xdr:col>11</xdr:col>
                    <xdr:colOff>314325</xdr:colOff>
                    <xdr:row>40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36"/>
  <sheetViews>
    <sheetView topLeftCell="A5" workbookViewId="0">
      <selection activeCell="A8" sqref="A7:A8"/>
    </sheetView>
  </sheetViews>
  <sheetFormatPr defaultRowHeight="12.75" x14ac:dyDescent="0.2"/>
  <cols>
    <col min="1" max="1" width="82.28515625" customWidth="1"/>
  </cols>
  <sheetData>
    <row r="1" spans="1:1" x14ac:dyDescent="0.2">
      <c r="A1" t="s">
        <v>43</v>
      </c>
    </row>
    <row r="3" spans="1:1" x14ac:dyDescent="0.2">
      <c r="A3" t="s">
        <v>44</v>
      </c>
    </row>
    <row r="5" spans="1:1" x14ac:dyDescent="0.2">
      <c r="A5" t="s">
        <v>45</v>
      </c>
    </row>
    <row r="7" spans="1:1" x14ac:dyDescent="0.2">
      <c r="A7" t="s">
        <v>46</v>
      </c>
    </row>
    <row r="9" spans="1:1" ht="63.75" x14ac:dyDescent="0.2">
      <c r="A9" s="17" t="s">
        <v>47</v>
      </c>
    </row>
    <row r="11" spans="1:1" s="17" customFormat="1" ht="25.5" x14ac:dyDescent="0.2">
      <c r="A11" s="17" t="s">
        <v>48</v>
      </c>
    </row>
    <row r="12" spans="1:1" s="17" customFormat="1" x14ac:dyDescent="0.2"/>
    <row r="13" spans="1:1" s="17" customFormat="1" ht="25.5" x14ac:dyDescent="0.2">
      <c r="A13" s="17" t="s">
        <v>49</v>
      </c>
    </row>
    <row r="15" spans="1:1" ht="25.5" x14ac:dyDescent="0.2">
      <c r="A15" s="17" t="s">
        <v>50</v>
      </c>
    </row>
    <row r="18" spans="1:1" ht="25.5" x14ac:dyDescent="0.2">
      <c r="A18" s="17" t="s">
        <v>51</v>
      </c>
    </row>
    <row r="19" spans="1:1" x14ac:dyDescent="0.2">
      <c r="A19" s="17"/>
    </row>
    <row r="20" spans="1:1" ht="25.5" x14ac:dyDescent="0.2">
      <c r="A20" s="17" t="s">
        <v>52</v>
      </c>
    </row>
    <row r="22" spans="1:1" x14ac:dyDescent="0.2">
      <c r="A22" t="s">
        <v>53</v>
      </c>
    </row>
    <row r="24" spans="1:1" ht="25.5" x14ac:dyDescent="0.2">
      <c r="A24" s="17" t="s">
        <v>54</v>
      </c>
    </row>
    <row r="25" spans="1:1" x14ac:dyDescent="0.2">
      <c r="A25" s="17"/>
    </row>
    <row r="26" spans="1:1" ht="38.25" x14ac:dyDescent="0.2">
      <c r="A26" s="17" t="s">
        <v>55</v>
      </c>
    </row>
    <row r="27" spans="1:1" x14ac:dyDescent="0.2">
      <c r="A27" s="17"/>
    </row>
    <row r="28" spans="1:1" ht="38.25" x14ac:dyDescent="0.2">
      <c r="A28" s="17" t="s">
        <v>56</v>
      </c>
    </row>
    <row r="29" spans="1:1" x14ac:dyDescent="0.2">
      <c r="A29" s="17"/>
    </row>
    <row r="30" spans="1:1" ht="25.5" x14ac:dyDescent="0.2">
      <c r="A30" s="17" t="s">
        <v>57</v>
      </c>
    </row>
    <row r="32" spans="1:1" x14ac:dyDescent="0.2">
      <c r="A32" s="18" t="s">
        <v>59</v>
      </c>
    </row>
    <row r="33" spans="1:1" ht="15.75" customHeight="1" x14ac:dyDescent="0.2"/>
    <row r="34" spans="1:1" x14ac:dyDescent="0.2">
      <c r="A34" s="19" t="s">
        <v>58</v>
      </c>
    </row>
    <row r="35" spans="1:1" ht="19.5" customHeight="1" x14ac:dyDescent="0.2">
      <c r="A35" s="20"/>
    </row>
    <row r="36" spans="1:1" ht="18.75" customHeight="1" x14ac:dyDescent="0.2">
      <c r="A36" s="20"/>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E10" sqref="E10"/>
    </sheetView>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Rules</vt:lpstr>
      <vt:lpstr>Sheet3</vt:lpstr>
      <vt:lpstr>Form!Print_Area</vt:lpstr>
    </vt:vector>
  </TitlesOfParts>
  <Company>Hyatt Hotels &amp; Resorts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 Archuleta</dc:creator>
  <cp:lastModifiedBy>Sarah Getsinger</cp:lastModifiedBy>
  <cp:lastPrinted>2025-04-09T15:49:02Z</cp:lastPrinted>
  <dcterms:created xsi:type="dcterms:W3CDTF">2005-04-28T18:33:33Z</dcterms:created>
  <dcterms:modified xsi:type="dcterms:W3CDTF">2025-11-06T18:29:42Z</dcterms:modified>
</cp:coreProperties>
</file>